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9\"/>
    </mc:Choice>
  </mc:AlternateContent>
  <xr:revisionPtr revIDLastSave="0" documentId="13_ncr:1_{82B9F785-A201-4D8A-ABB5-82B9FE02366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lin. egyenlet" sheetId="1" r:id="rId1"/>
    <sheet name="bűvös négyzet" sheetId="2" r:id="rId2"/>
    <sheet name="f1" sheetId="3" r:id="rId3"/>
    <sheet name="f2" sheetId="4" r:id="rId4"/>
    <sheet name="feladatok" sheetId="5" r:id="rId5"/>
  </sheets>
  <definedNames>
    <definedName name="solver_adj" localSheetId="1" hidden="1">'bűvös négyzet'!$C$2:$D$2,'bűvös négyzet'!$B$4:$E$4,'bűvös négyzet'!$C$5</definedName>
    <definedName name="solver_adj" localSheetId="2" hidden="1">'f1'!$B$9:$C$9</definedName>
    <definedName name="solver_adj" localSheetId="3" hidden="1">'f2'!$B$3:$D$3</definedName>
    <definedName name="solver_adj" localSheetId="4" hidden="1">feladatok!$P$10:$Q$10</definedName>
    <definedName name="solver_adj" localSheetId="0" hidden="1">'lin. egyenlet'!$A$7:$C$7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2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2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0" hidden="1">2147483647</definedName>
    <definedName name="solver_lhs1" localSheetId="1" hidden="1">'bűvös négyzet'!$B$6:$E$6</definedName>
    <definedName name="solver_lhs1" localSheetId="2" hidden="1">'f1'!$B$9:$C$9</definedName>
    <definedName name="solver_lhs1" localSheetId="3" hidden="1">'f2'!$B$12:$B$14</definedName>
    <definedName name="solver_lhs1" localSheetId="4" hidden="1">feladatok!$P$10</definedName>
    <definedName name="solver_lhs1" localSheetId="0" hidden="1">'lin. egyenlet'!$D$10:$D$12</definedName>
    <definedName name="solver_lhs2" localSheetId="1" hidden="1">'bűvös négyzet'!$F$1:$F$5</definedName>
    <definedName name="solver_lhs2" localSheetId="2" hidden="1">'f1'!$G$2:$G$3</definedName>
    <definedName name="solver_lhs2" localSheetId="3" hidden="1">'f2'!$B$3:$D$3</definedName>
    <definedName name="solver_lhs2" localSheetId="4" hidden="1">feladatok!$P$13</definedName>
    <definedName name="solver_lhs2" localSheetId="0" hidden="1">'lin. egyenlet'!$E$11</definedName>
    <definedName name="solver_lhs3" localSheetId="4" hidden="1">feladatok!$P$14</definedName>
    <definedName name="solver_lhs3" localSheetId="0" hidden="1">'lin. egyenlet'!$E$12</definedName>
    <definedName name="solver_lhs4" localSheetId="4" hidden="1">feladatok!$P$15</definedName>
    <definedName name="solver_lhs5" localSheetId="4" hidden="1">feladatok!$Q$10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0" hidden="1">2147483647</definedName>
    <definedName name="solver_num" localSheetId="1" hidden="1">2</definedName>
    <definedName name="solver_num" localSheetId="2" hidden="1">2</definedName>
    <definedName name="solver_num" localSheetId="3" hidden="1">2</definedName>
    <definedName name="solver_num" localSheetId="4" hidden="1">5</definedName>
    <definedName name="solver_num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0" hidden="1">1</definedName>
    <definedName name="solver_opt" localSheetId="2" hidden="1">'f1'!$G$4</definedName>
    <definedName name="solver_opt" localSheetId="3" hidden="1">'f2'!$B$15</definedName>
    <definedName name="solver_opt" localSheetId="4" hidden="1">feladatok!$S$10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2</definedName>
    <definedName name="solver_rbv" localSheetId="0" hidden="1">2</definedName>
    <definedName name="solver_rel1" localSheetId="1" hidden="1">2</definedName>
    <definedName name="solver_rel1" localSheetId="2" hidden="1">3</definedName>
    <definedName name="solver_rel1" localSheetId="3" hidden="1">1</definedName>
    <definedName name="solver_rel1" localSheetId="4" hidden="1">3</definedName>
    <definedName name="solver_rel1" localSheetId="0" hidden="1">3</definedName>
    <definedName name="solver_rel2" localSheetId="1" hidden="1">2</definedName>
    <definedName name="solver_rel2" localSheetId="2" hidden="1">1</definedName>
    <definedName name="solver_rel2" localSheetId="3" hidden="1">3</definedName>
    <definedName name="solver_rel2" localSheetId="4" hidden="1">3</definedName>
    <definedName name="solver_rel2" localSheetId="0" hidden="1">2</definedName>
    <definedName name="solver_rel3" localSheetId="4" hidden="1">1</definedName>
    <definedName name="solver_rel3" localSheetId="0" hidden="1">2</definedName>
    <definedName name="solver_rel4" localSheetId="4" hidden="1">3</definedName>
    <definedName name="solver_rel5" localSheetId="4" hidden="1">3</definedName>
    <definedName name="solver_rhs1" localSheetId="1" hidden="1">'bűvös négyzet'!$F$6</definedName>
    <definedName name="solver_rhs1" localSheetId="2" hidden="1">0</definedName>
    <definedName name="solver_rhs1" localSheetId="3" hidden="1">'f2'!$E$6:$E$8</definedName>
    <definedName name="solver_rhs1" localSheetId="4" hidden="1">0</definedName>
    <definedName name="solver_rhs1" localSheetId="0" hidden="1">'lin. egyenlet'!$E$10:$E$12</definedName>
    <definedName name="solver_rhs2" localSheetId="1" hidden="1">'bűvös négyzet'!$F$6</definedName>
    <definedName name="solver_rhs2" localSheetId="2" hidden="1">'f1'!$D$3:$D$4</definedName>
    <definedName name="solver_rhs2" localSheetId="3" hidden="1">0</definedName>
    <definedName name="solver_rhs2" localSheetId="4" hidden="1">feladatok!$Q$13</definedName>
    <definedName name="solver_rhs2" localSheetId="0" hidden="1">'lin. egyenlet'!$D$11</definedName>
    <definedName name="solver_rhs3" localSheetId="4" hidden="1">feladatok!$Q$14</definedName>
    <definedName name="solver_rhs3" localSheetId="0" hidden="1">'lin. egyenlet'!$D$12</definedName>
    <definedName name="solver_rhs4" localSheetId="4" hidden="1">feladatok!$Q$15</definedName>
    <definedName name="solver_rhs5" localSheetId="4" hidden="1">0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2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0" hidden="1">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0" hidden="1">0.01</definedName>
    <definedName name="solver_typ" localSheetId="1" hidden="1">3</definedName>
    <definedName name="solver_typ" localSheetId="2" hidden="1">1</definedName>
    <definedName name="solver_typ" localSheetId="3" hidden="1">3</definedName>
    <definedName name="solver_typ" localSheetId="4" hidden="1">2</definedName>
    <definedName name="solver_typ" localSheetId="0" hidden="1">3</definedName>
    <definedName name="solver_val" localSheetId="1" hidden="1">444</definedName>
    <definedName name="solver_val" localSheetId="2" hidden="1">0</definedName>
    <definedName name="solver_val" localSheetId="3" hidden="1">10</definedName>
    <definedName name="solver_val" localSheetId="4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5" l="1"/>
  <c r="P14" i="5"/>
  <c r="P13" i="5"/>
  <c r="S10" i="5"/>
  <c r="I19" i="5"/>
  <c r="H19" i="5"/>
  <c r="L14" i="5"/>
  <c r="E11" i="1"/>
  <c r="E3" i="1"/>
  <c r="E12" i="1"/>
  <c r="E10" i="1"/>
  <c r="B13" i="4"/>
  <c r="B14" i="4"/>
  <c r="B15" i="4"/>
  <c r="B12" i="4"/>
  <c r="G4" i="3"/>
  <c r="G3" i="3"/>
  <c r="G2" i="3"/>
  <c r="L6" i="2"/>
  <c r="K6" i="2"/>
  <c r="J6" i="2"/>
  <c r="I6" i="2"/>
  <c r="H6" i="2"/>
  <c r="F6" i="2"/>
  <c r="E6" i="2"/>
  <c r="D6" i="2"/>
  <c r="C6" i="2"/>
  <c r="B6" i="2"/>
  <c r="L5" i="2"/>
  <c r="F5" i="2"/>
  <c r="L4" i="2"/>
  <c r="F4" i="2"/>
  <c r="L3" i="2"/>
  <c r="F3" i="2"/>
  <c r="L2" i="2"/>
  <c r="F2" i="2"/>
  <c r="L1" i="2"/>
  <c r="F1" i="2"/>
  <c r="B3" i="1"/>
</calcChain>
</file>

<file path=xl/sharedStrings.xml><?xml version="1.0" encoding="utf-8"?>
<sst xmlns="http://schemas.openxmlformats.org/spreadsheetml/2006/main" count="82" uniqueCount="53">
  <si>
    <t>x</t>
  </si>
  <si>
    <t>egyenlet</t>
  </si>
  <si>
    <t>Szendvics</t>
  </si>
  <si>
    <t>Vaj</t>
  </si>
  <si>
    <t>Sonka</t>
  </si>
  <si>
    <t>I. típus</t>
  </si>
  <si>
    <t>II. típus</t>
  </si>
  <si>
    <t>Raktár</t>
  </si>
  <si>
    <t>y</t>
  </si>
  <si>
    <t>Megoldás</t>
  </si>
  <si>
    <t>Feltétek</t>
  </si>
  <si>
    <t>Összesen</t>
  </si>
  <si>
    <t>I. + II.</t>
  </si>
  <si>
    <t>I. + III.</t>
  </si>
  <si>
    <t>II. + III.</t>
  </si>
  <si>
    <t>z</t>
  </si>
  <si>
    <t>megoldás</t>
  </si>
  <si>
    <t>I.</t>
  </si>
  <si>
    <t>II.</t>
  </si>
  <si>
    <t>III</t>
  </si>
  <si>
    <t>Tényező</t>
  </si>
  <si>
    <t>db</t>
  </si>
  <si>
    <t>Feltételek</t>
  </si>
  <si>
    <t>A diákokat év végén könyvjutalomban részesítjük. Egy diák két különböző könyvet kap ajándékba. Összesen háromféle könyv áll a rendelkezésünkre. Az első típusból 10, a másodikból 12, a harmadikból pedig 14 könyvünk van. Hogyan osszuk szét a könyveket, hogy a lehető legtöbb diák kapjon jutalmat?</t>
  </si>
  <si>
    <t>Max</t>
  </si>
  <si>
    <t>Kétféle szendvicset készítünk az osztály klubdélutánjára. Az első típushoz felhasználunk 1 dkg vajat és 3 szelet szalámit. A másodikra teszünk 2 dkg vajat és egy szelet szalámit. A rendelkezésünkre áll összesen 40 dkg vaj és 70 szelet szalámi. Hány szendvicset készítsünk az egyes típusokból, hogy a lehető legtöbb darab készüljön el?</t>
  </si>
  <si>
    <t>Egy háziállatnak négyféle tápanyagot kell kapnia. Az etetéshez kétféle takarmányt használhatunk fel. A takarmányok tápanyagtartalmát és a napi szükségleteket a táblázat tartalmazza. Határozzuk meg a leggazdaságosabb takarmánykeverék összetételét!</t>
  </si>
  <si>
    <t>ár</t>
  </si>
  <si>
    <t>III.</t>
  </si>
  <si>
    <t>IV.</t>
  </si>
  <si>
    <t>1. (x kg)</t>
  </si>
  <si>
    <t>2. (y kg)</t>
  </si>
  <si>
    <t>Mennyiség</t>
  </si>
  <si>
    <r>
      <t>Egy asztalosműhelyben szekrényt és könyvespolcot készítenek. Egy szekrény elkészítéséhez 2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cseresznyefára és 4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tölgyfára van szükség. A könyvespolchoz 3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cseresznye-, illetve 2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tölgyfát használnak fel. A szekrényen darabonként 3000 Ft, a könyvespolcon pedig 4000 Ft a nyereség. A raktárban mindkét fajtából 160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deszkalap található. Hány szekrényt, illetve könyvespolcot készítsünk a raktárkészletből, hogy a legnagyobb legyen a nyereség?</t>
    </r>
  </si>
  <si>
    <t>–x + 3y ≥ 2</t>
  </si>
  <si>
    <t>x + y ≤ 6</t>
  </si>
  <si>
    <t>3x – y ≥ 2</t>
  </si>
  <si>
    <t>x, y ≥ 0</t>
  </si>
  <si>
    <r>
      <t xml:space="preserve">Keressük meg a </t>
    </r>
    <r>
      <rPr>
        <i/>
        <sz val="12"/>
        <color theme="1"/>
        <rFont val="Times New Roman"/>
        <family val="1"/>
        <charset val="238"/>
      </rPr>
      <t>2x + 3y</t>
    </r>
    <r>
      <rPr>
        <sz val="12"/>
        <color theme="1"/>
        <rFont val="Times New Roman"/>
        <family val="1"/>
        <charset val="238"/>
      </rPr>
      <t xml:space="preserve"> kifejezés minimumát az alábbi feltételek mellett!</t>
    </r>
  </si>
  <si>
    <t>c</t>
  </si>
  <si>
    <t>e</t>
  </si>
  <si>
    <t>x^2-5x+6</t>
  </si>
  <si>
    <t>5x^3-4x^4</t>
  </si>
  <si>
    <t>sz</t>
  </si>
  <si>
    <t>k</t>
  </si>
  <si>
    <t>cs</t>
  </si>
  <si>
    <t>t</t>
  </si>
  <si>
    <t>mennyiség</t>
  </si>
  <si>
    <t>szum</t>
  </si>
  <si>
    <t>x(sz)</t>
  </si>
  <si>
    <t>y(k)</t>
  </si>
  <si>
    <t>felhasznált:</t>
  </si>
  <si>
    <t>feltételek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</si>
</sst>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1" fontId="0" fillId="0" borderId="8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0" xfId="0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zoomScale="205" zoomScaleNormal="205" workbookViewId="0">
      <selection activeCell="A11" sqref="A11:E11"/>
    </sheetView>
  </sheetViews>
  <sheetFormatPr defaultRowHeight="15" x14ac:dyDescent="0.25"/>
  <cols>
    <col min="2" max="2" width="23.85546875" customWidth="1"/>
    <col min="5" max="5" width="20" customWidth="1"/>
    <col min="6" max="6" width="19.5703125" customWidth="1"/>
  </cols>
  <sheetData>
    <row r="1" spans="1:5" ht="15.75" thickBot="1" x14ac:dyDescent="0.3"/>
    <row r="2" spans="1:5" x14ac:dyDescent="0.25">
      <c r="A2" s="1" t="s">
        <v>0</v>
      </c>
      <c r="B2" s="3">
        <v>2.9999991739367875</v>
      </c>
      <c r="D2" s="1" t="s">
        <v>0</v>
      </c>
      <c r="E2" s="3">
        <v>1.2499999335506453</v>
      </c>
    </row>
    <row r="3" spans="1:5" ht="15.75" thickBot="1" x14ac:dyDescent="0.3">
      <c r="A3" s="6" t="s">
        <v>1</v>
      </c>
      <c r="B3" s="18">
        <f>B2^2-5*B2+6</f>
        <v>-8.2606253037909028E-7</v>
      </c>
      <c r="D3" s="6" t="s">
        <v>40</v>
      </c>
      <c r="E3" s="8">
        <f>5*E2^3-4*E2^4</f>
        <v>5.1913550258575469E-7</v>
      </c>
    </row>
    <row r="4" spans="1:5" x14ac:dyDescent="0.25">
      <c r="B4" t="s">
        <v>41</v>
      </c>
      <c r="E4" t="s">
        <v>42</v>
      </c>
    </row>
    <row r="5" spans="1:5" ht="15.75" thickBot="1" x14ac:dyDescent="0.3"/>
    <row r="6" spans="1:5" x14ac:dyDescent="0.25">
      <c r="A6" s="1" t="s">
        <v>0</v>
      </c>
      <c r="B6" s="2" t="s">
        <v>8</v>
      </c>
      <c r="C6" s="2" t="s">
        <v>15</v>
      </c>
      <c r="D6" s="2"/>
      <c r="E6" s="3"/>
    </row>
    <row r="7" spans="1:5" ht="15.75" thickBot="1" x14ac:dyDescent="0.3">
      <c r="A7" s="6">
        <v>0.79999999999999882</v>
      </c>
      <c r="B7" s="7">
        <v>0</v>
      </c>
      <c r="C7" s="7">
        <v>0</v>
      </c>
      <c r="D7" s="7"/>
      <c r="E7" s="8"/>
    </row>
    <row r="8" spans="1:5" x14ac:dyDescent="0.25">
      <c r="A8" s="4"/>
      <c r="E8" s="5"/>
    </row>
    <row r="9" spans="1:5" x14ac:dyDescent="0.25">
      <c r="A9" s="4" t="s">
        <v>0</v>
      </c>
      <c r="B9" t="s">
        <v>8</v>
      </c>
      <c r="C9" t="s">
        <v>15</v>
      </c>
      <c r="D9" t="s">
        <v>39</v>
      </c>
      <c r="E9" s="5" t="s">
        <v>1</v>
      </c>
    </row>
    <row r="10" spans="1:5" x14ac:dyDescent="0.25">
      <c r="A10" s="4">
        <v>3</v>
      </c>
      <c r="B10">
        <v>-2</v>
      </c>
      <c r="C10">
        <v>1</v>
      </c>
      <c r="D10">
        <v>12</v>
      </c>
      <c r="E10" s="5">
        <f>A10*$A$7+B10*$B$7+C10*$C$7</f>
        <v>2.3999999999999964</v>
      </c>
    </row>
    <row r="11" spans="1:5" x14ac:dyDescent="0.25">
      <c r="A11" s="4">
        <v>1</v>
      </c>
      <c r="B11">
        <v>4</v>
      </c>
      <c r="C11">
        <v>2</v>
      </c>
      <c r="D11">
        <v>1</v>
      </c>
      <c r="E11" s="5">
        <f t="shared" ref="E11:E12" si="0">A11*$A$7+B11*$B$7+C11*$C$7</f>
        <v>0.79999999999999882</v>
      </c>
    </row>
    <row r="12" spans="1:5" ht="15.75" thickBot="1" x14ac:dyDescent="0.3">
      <c r="A12" s="6">
        <v>3</v>
      </c>
      <c r="B12" s="7">
        <v>2</v>
      </c>
      <c r="C12" s="7">
        <v>-3</v>
      </c>
      <c r="D12" s="7">
        <v>4</v>
      </c>
      <c r="E12" s="8">
        <f t="shared" si="0"/>
        <v>2.3999999999999964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C676-6FB8-4256-98D9-3620E5A0759D}">
  <dimension ref="B1:L6"/>
  <sheetViews>
    <sheetView zoomScale="205" zoomScaleNormal="205" workbookViewId="0">
      <selection activeCell="D34" sqref="D34"/>
    </sheetView>
  </sheetViews>
  <sheetFormatPr defaultRowHeight="15" x14ac:dyDescent="0.25"/>
  <sheetData>
    <row r="1" spans="2:12" ht="15.75" thickBot="1" x14ac:dyDescent="0.3">
      <c r="F1">
        <f>SUM(B5,C4,D3,E2)</f>
        <v>444</v>
      </c>
      <c r="L1">
        <f>SUM(H5,I4,J3,K2)</f>
        <v>315</v>
      </c>
    </row>
    <row r="2" spans="2:12" x14ac:dyDescent="0.25">
      <c r="B2" s="1">
        <v>21</v>
      </c>
      <c r="C2" s="2">
        <v>189.0000000000054</v>
      </c>
      <c r="D2" s="2">
        <v>177</v>
      </c>
      <c r="E2" s="3">
        <v>57</v>
      </c>
      <c r="F2">
        <f>SUM(B2:E2)</f>
        <v>444.0000000000054</v>
      </c>
      <c r="H2" s="1">
        <v>21</v>
      </c>
      <c r="I2" s="2"/>
      <c r="J2" s="2"/>
      <c r="K2" s="3">
        <v>57</v>
      </c>
      <c r="L2">
        <f>SUM(H2:K2)</f>
        <v>78</v>
      </c>
    </row>
    <row r="3" spans="2:12" x14ac:dyDescent="0.25">
      <c r="B3" s="4">
        <v>153</v>
      </c>
      <c r="C3">
        <v>81</v>
      </c>
      <c r="D3">
        <v>93</v>
      </c>
      <c r="E3" s="5">
        <v>117</v>
      </c>
      <c r="F3">
        <f t="shared" ref="F3:F5" si="0">SUM(B3:E3)</f>
        <v>444</v>
      </c>
      <c r="H3" s="4">
        <v>153</v>
      </c>
      <c r="I3">
        <v>81</v>
      </c>
      <c r="J3">
        <v>93</v>
      </c>
      <c r="K3" s="5">
        <v>117</v>
      </c>
      <c r="L3">
        <f t="shared" ref="L3:L5" si="1">SUM(H3:K3)</f>
        <v>444</v>
      </c>
    </row>
    <row r="4" spans="2:12" x14ac:dyDescent="0.25">
      <c r="B4" s="4">
        <v>105.00000000000001</v>
      </c>
      <c r="C4">
        <v>128.99999999999997</v>
      </c>
      <c r="D4">
        <v>141</v>
      </c>
      <c r="E4" s="5">
        <v>69.000000000000014</v>
      </c>
      <c r="F4">
        <f t="shared" si="0"/>
        <v>444</v>
      </c>
      <c r="H4" s="4"/>
      <c r="K4" s="5"/>
      <c r="L4">
        <f t="shared" si="1"/>
        <v>0</v>
      </c>
    </row>
    <row r="5" spans="2:12" ht="15.75" thickBot="1" x14ac:dyDescent="0.3">
      <c r="B5" s="6">
        <v>165</v>
      </c>
      <c r="C5" s="7">
        <v>45.000000000000007</v>
      </c>
      <c r="D5" s="7">
        <v>33</v>
      </c>
      <c r="E5" s="8">
        <v>201</v>
      </c>
      <c r="F5">
        <f t="shared" si="0"/>
        <v>444</v>
      </c>
      <c r="H5" s="6">
        <v>165</v>
      </c>
      <c r="I5" s="7"/>
      <c r="J5" s="7">
        <v>33</v>
      </c>
      <c r="K5" s="8">
        <v>201</v>
      </c>
      <c r="L5">
        <f t="shared" si="1"/>
        <v>399</v>
      </c>
    </row>
    <row r="6" spans="2:12" x14ac:dyDescent="0.25">
      <c r="B6">
        <f>SUM(B2:B5)</f>
        <v>444</v>
      </c>
      <c r="C6">
        <f t="shared" ref="C6:E6" si="2">SUM(C2:C5)</f>
        <v>444.00000000000534</v>
      </c>
      <c r="D6">
        <f t="shared" si="2"/>
        <v>444</v>
      </c>
      <c r="E6">
        <f t="shared" si="2"/>
        <v>444</v>
      </c>
      <c r="F6">
        <f>SUM(B2,C3,D4,E5)</f>
        <v>444</v>
      </c>
      <c r="H6">
        <f>SUM(H2:H5)</f>
        <v>339</v>
      </c>
      <c r="I6">
        <f t="shared" ref="I6:K6" si="3">SUM(I2:I5)</f>
        <v>81</v>
      </c>
      <c r="J6">
        <f t="shared" si="3"/>
        <v>126</v>
      </c>
      <c r="K6">
        <f t="shared" si="3"/>
        <v>375</v>
      </c>
      <c r="L6">
        <f>SUM(H2,I3,J4,K5,)</f>
        <v>303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4B57-E034-4803-A6A4-71C1BB67313E}">
  <dimension ref="A1:M9"/>
  <sheetViews>
    <sheetView zoomScale="190" zoomScaleNormal="190" workbookViewId="0">
      <selection activeCell="J1" sqref="J1:M9"/>
    </sheetView>
  </sheetViews>
  <sheetFormatPr defaultRowHeight="15" x14ac:dyDescent="0.25"/>
  <sheetData>
    <row r="1" spans="1:13" ht="15.75" customHeight="1" x14ac:dyDescent="0.25">
      <c r="A1" s="1"/>
      <c r="B1" s="2" t="s">
        <v>5</v>
      </c>
      <c r="C1" s="2" t="s">
        <v>6</v>
      </c>
      <c r="D1" s="3" t="s">
        <v>7</v>
      </c>
      <c r="F1" t="s">
        <v>10</v>
      </c>
      <c r="J1" s="19" t="s">
        <v>25</v>
      </c>
      <c r="K1" s="19"/>
      <c r="L1" s="19"/>
      <c r="M1" s="19"/>
    </row>
    <row r="2" spans="1:13" x14ac:dyDescent="0.25">
      <c r="A2" s="4" t="s">
        <v>2</v>
      </c>
      <c r="B2" s="9" t="s">
        <v>0</v>
      </c>
      <c r="C2" s="9" t="s">
        <v>8</v>
      </c>
      <c r="D2" s="5"/>
      <c r="F2" t="s">
        <v>3</v>
      </c>
      <c r="G2">
        <f>B3*B9+C3*C9</f>
        <v>39.999999999999993</v>
      </c>
      <c r="J2" s="19"/>
      <c r="K2" s="19"/>
      <c r="L2" s="19"/>
      <c r="M2" s="19"/>
    </row>
    <row r="3" spans="1:13" x14ac:dyDescent="0.25">
      <c r="A3" s="4" t="s">
        <v>3</v>
      </c>
      <c r="B3" s="9">
        <v>1</v>
      </c>
      <c r="C3" s="9">
        <v>2</v>
      </c>
      <c r="D3" s="10">
        <v>40</v>
      </c>
      <c r="F3" t="s">
        <v>4</v>
      </c>
      <c r="G3">
        <f>B4*B9+C4*C9</f>
        <v>70</v>
      </c>
      <c r="J3" s="19"/>
      <c r="K3" s="19"/>
      <c r="L3" s="19"/>
      <c r="M3" s="19"/>
    </row>
    <row r="4" spans="1:13" ht="15.75" thickBot="1" x14ac:dyDescent="0.3">
      <c r="A4" s="6" t="s">
        <v>4</v>
      </c>
      <c r="B4" s="11">
        <v>3</v>
      </c>
      <c r="C4" s="11">
        <v>1</v>
      </c>
      <c r="D4" s="12">
        <v>70</v>
      </c>
      <c r="F4" t="s">
        <v>11</v>
      </c>
      <c r="G4">
        <f>B9+C9</f>
        <v>29.999999999999996</v>
      </c>
      <c r="J4" s="19"/>
      <c r="K4" s="19"/>
      <c r="L4" s="19"/>
      <c r="M4" s="19"/>
    </row>
    <row r="5" spans="1:13" x14ac:dyDescent="0.25">
      <c r="J5" s="19"/>
      <c r="K5" s="19"/>
      <c r="L5" s="19"/>
      <c r="M5" s="19"/>
    </row>
    <row r="6" spans="1:13" ht="15.75" thickBot="1" x14ac:dyDescent="0.3">
      <c r="J6" s="19"/>
      <c r="K6" s="19"/>
      <c r="L6" s="19"/>
      <c r="M6" s="19"/>
    </row>
    <row r="7" spans="1:13" x14ac:dyDescent="0.25">
      <c r="A7" s="1"/>
      <c r="B7" s="2" t="s">
        <v>5</v>
      </c>
      <c r="C7" s="3" t="s">
        <v>6</v>
      </c>
      <c r="J7" s="19"/>
      <c r="K7" s="19"/>
      <c r="L7" s="19"/>
      <c r="M7" s="19"/>
    </row>
    <row r="8" spans="1:13" x14ac:dyDescent="0.25">
      <c r="A8" s="4"/>
      <c r="B8" s="9" t="s">
        <v>0</v>
      </c>
      <c r="C8" s="10" t="s">
        <v>8</v>
      </c>
      <c r="J8" s="19"/>
      <c r="K8" s="19"/>
      <c r="L8" s="19"/>
      <c r="M8" s="19"/>
    </row>
    <row r="9" spans="1:13" ht="15.75" thickBot="1" x14ac:dyDescent="0.3">
      <c r="A9" s="6" t="s">
        <v>9</v>
      </c>
      <c r="B9" s="7">
        <v>20</v>
      </c>
      <c r="C9" s="8">
        <v>9.9999999999999964</v>
      </c>
      <c r="J9" s="19"/>
      <c r="K9" s="19"/>
      <c r="L9" s="19"/>
      <c r="M9" s="19"/>
    </row>
  </sheetData>
  <mergeCells count="1">
    <mergeCell ref="J1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D6C6-CF12-4D3C-AF19-896B71554412}">
  <dimension ref="A1:L15"/>
  <sheetViews>
    <sheetView zoomScale="175" zoomScaleNormal="175" workbookViewId="0">
      <selection activeCell="B14" sqref="B14"/>
    </sheetView>
  </sheetViews>
  <sheetFormatPr defaultRowHeight="15" x14ac:dyDescent="0.25"/>
  <sheetData>
    <row r="1" spans="1:12" x14ac:dyDescent="0.25">
      <c r="A1" s="1"/>
      <c r="B1" s="2" t="s">
        <v>12</v>
      </c>
      <c r="C1" s="2" t="s">
        <v>13</v>
      </c>
      <c r="D1" s="3" t="s">
        <v>14</v>
      </c>
      <c r="H1" s="19" t="s">
        <v>23</v>
      </c>
      <c r="I1" s="19"/>
      <c r="J1" s="19"/>
      <c r="K1" s="19"/>
      <c r="L1" s="19"/>
    </row>
    <row r="2" spans="1:12" x14ac:dyDescent="0.25">
      <c r="A2" s="4"/>
      <c r="B2" t="s">
        <v>0</v>
      </c>
      <c r="C2" t="s">
        <v>8</v>
      </c>
      <c r="D2" s="5" t="s">
        <v>15</v>
      </c>
      <c r="H2" s="19"/>
      <c r="I2" s="19"/>
      <c r="J2" s="19"/>
      <c r="K2" s="19"/>
      <c r="L2" s="19"/>
    </row>
    <row r="3" spans="1:12" ht="15.75" thickBot="1" x14ac:dyDescent="0.3">
      <c r="A3" s="6" t="s">
        <v>16</v>
      </c>
      <c r="B3" s="7">
        <v>3.1272727130839293</v>
      </c>
      <c r="C3" s="7">
        <v>3.236363662267383</v>
      </c>
      <c r="D3" s="8">
        <v>3.636363624648161</v>
      </c>
      <c r="H3" s="19"/>
      <c r="I3" s="19"/>
      <c r="J3" s="19"/>
      <c r="K3" s="19"/>
      <c r="L3" s="19"/>
    </row>
    <row r="4" spans="1:12" ht="15.75" thickBot="1" x14ac:dyDescent="0.3">
      <c r="H4" s="19"/>
      <c r="I4" s="19"/>
      <c r="J4" s="19"/>
      <c r="K4" s="19"/>
      <c r="L4" s="19"/>
    </row>
    <row r="5" spans="1:12" ht="15.75" customHeight="1" x14ac:dyDescent="0.25">
      <c r="A5" s="1"/>
      <c r="B5" s="2" t="s">
        <v>0</v>
      </c>
      <c r="C5" s="2" t="s">
        <v>8</v>
      </c>
      <c r="D5" s="2" t="s">
        <v>15</v>
      </c>
      <c r="E5" s="3" t="s">
        <v>21</v>
      </c>
      <c r="H5" s="19"/>
      <c r="I5" s="19"/>
      <c r="J5" s="19"/>
      <c r="K5" s="19"/>
      <c r="L5" s="19"/>
    </row>
    <row r="6" spans="1:12" ht="15" customHeight="1" x14ac:dyDescent="0.25">
      <c r="A6" s="4" t="s">
        <v>17</v>
      </c>
      <c r="B6">
        <v>1</v>
      </c>
      <c r="C6">
        <v>1</v>
      </c>
      <c r="D6">
        <v>0</v>
      </c>
      <c r="E6" s="5">
        <v>10</v>
      </c>
      <c r="H6" s="19"/>
      <c r="I6" s="19"/>
      <c r="J6" s="19"/>
      <c r="K6" s="19"/>
      <c r="L6" s="19"/>
    </row>
    <row r="7" spans="1:12" ht="15" customHeight="1" x14ac:dyDescent="0.25">
      <c r="A7" s="4" t="s">
        <v>18</v>
      </c>
      <c r="B7">
        <v>1</v>
      </c>
      <c r="C7">
        <v>0</v>
      </c>
      <c r="D7">
        <v>1</v>
      </c>
      <c r="E7" s="5">
        <v>12</v>
      </c>
      <c r="H7" s="19"/>
      <c r="I7" s="19"/>
      <c r="J7" s="19"/>
      <c r="K7" s="19"/>
      <c r="L7" s="19"/>
    </row>
    <row r="8" spans="1:12" ht="15" customHeight="1" x14ac:dyDescent="0.25">
      <c r="A8" s="4" t="s">
        <v>19</v>
      </c>
      <c r="B8">
        <v>0</v>
      </c>
      <c r="C8">
        <v>1</v>
      </c>
      <c r="D8">
        <v>1</v>
      </c>
      <c r="E8" s="5">
        <v>14</v>
      </c>
      <c r="H8" s="19"/>
      <c r="I8" s="19"/>
      <c r="J8" s="19"/>
      <c r="K8" s="19"/>
      <c r="L8" s="19"/>
    </row>
    <row r="9" spans="1:12" ht="15" customHeight="1" thickBot="1" x14ac:dyDescent="0.3">
      <c r="A9" s="6" t="s">
        <v>20</v>
      </c>
      <c r="B9" s="7">
        <v>1</v>
      </c>
      <c r="C9" s="7">
        <v>1</v>
      </c>
      <c r="D9" s="7">
        <v>1</v>
      </c>
      <c r="E9" s="8"/>
    </row>
    <row r="10" spans="1:12" ht="15" customHeight="1" x14ac:dyDescent="0.25"/>
    <row r="11" spans="1:12" ht="15" customHeight="1" x14ac:dyDescent="0.25">
      <c r="A11" t="s">
        <v>22</v>
      </c>
    </row>
    <row r="12" spans="1:12" ht="15" customHeight="1" x14ac:dyDescent="0.25">
      <c r="A12" t="s">
        <v>17</v>
      </c>
      <c r="B12">
        <f>B6*$B$3+C6*$C$3+D6*$D$3</f>
        <v>6.3636363753513123</v>
      </c>
    </row>
    <row r="13" spans="1:12" x14ac:dyDescent="0.25">
      <c r="A13" t="s">
        <v>18</v>
      </c>
      <c r="B13">
        <f t="shared" ref="B13:B15" si="0">B7*$B$3+C7*$C$3+D7*$D$3</f>
        <v>6.7636363377320903</v>
      </c>
    </row>
    <row r="14" spans="1:12" x14ac:dyDescent="0.25">
      <c r="A14" t="s">
        <v>19</v>
      </c>
      <c r="B14">
        <f t="shared" si="0"/>
        <v>6.872727286915544</v>
      </c>
    </row>
    <row r="15" spans="1:12" x14ac:dyDescent="0.25">
      <c r="A15" t="s">
        <v>24</v>
      </c>
      <c r="B15">
        <f t="shared" si="0"/>
        <v>9.9999999999994742</v>
      </c>
    </row>
  </sheetData>
  <mergeCells count="1">
    <mergeCell ref="H1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0EAB-E0C5-4032-A7C0-223287181CCD}">
  <dimension ref="B2:W20"/>
  <sheetViews>
    <sheetView tabSelected="1" topLeftCell="H1" zoomScale="205" zoomScaleNormal="205" workbookViewId="0">
      <selection activeCell="O4" sqref="O4"/>
    </sheetView>
  </sheetViews>
  <sheetFormatPr defaultRowHeight="15" x14ac:dyDescent="0.25"/>
  <cols>
    <col min="5" max="5" width="11" customWidth="1"/>
    <col min="7" max="7" width="10.5703125" customWidth="1"/>
    <col min="10" max="10" width="10.140625" customWidth="1"/>
    <col min="12" max="12" width="13.7109375" bestFit="1" customWidth="1"/>
  </cols>
  <sheetData>
    <row r="2" spans="2:23" ht="15.75" customHeight="1" x14ac:dyDescent="0.25">
      <c r="B2" s="19" t="s">
        <v>26</v>
      </c>
      <c r="C2" s="19"/>
      <c r="D2" s="19"/>
      <c r="E2" s="19"/>
      <c r="G2" s="19" t="s">
        <v>33</v>
      </c>
      <c r="H2" s="19"/>
      <c r="I2" s="19"/>
      <c r="J2" s="19"/>
      <c r="K2" s="19"/>
      <c r="L2" s="19"/>
      <c r="M2" s="19"/>
      <c r="P2" s="20" t="s">
        <v>38</v>
      </c>
      <c r="Q2" s="20"/>
      <c r="R2" s="20"/>
      <c r="S2" s="20"/>
      <c r="T2" s="20"/>
      <c r="U2" s="20"/>
      <c r="V2" s="20"/>
      <c r="W2" s="20"/>
    </row>
    <row r="3" spans="2:23" ht="15" customHeight="1" x14ac:dyDescent="0.25">
      <c r="B3" s="19"/>
      <c r="C3" s="19"/>
      <c r="D3" s="19"/>
      <c r="E3" s="19"/>
      <c r="G3" s="19"/>
      <c r="H3" s="19"/>
      <c r="I3" s="19"/>
      <c r="J3" s="19"/>
      <c r="K3" s="19"/>
      <c r="L3" s="19"/>
      <c r="M3" s="19"/>
      <c r="P3" s="21" t="s">
        <v>34</v>
      </c>
      <c r="Q3" s="21"/>
    </row>
    <row r="4" spans="2:23" ht="15" customHeight="1" x14ac:dyDescent="0.25">
      <c r="B4" s="19"/>
      <c r="C4" s="19"/>
      <c r="D4" s="19"/>
      <c r="E4" s="19"/>
      <c r="G4" s="19"/>
      <c r="H4" s="19"/>
      <c r="I4" s="19"/>
      <c r="J4" s="19"/>
      <c r="K4" s="19"/>
      <c r="L4" s="19"/>
      <c r="M4" s="19"/>
      <c r="P4" s="21" t="s">
        <v>35</v>
      </c>
      <c r="Q4" s="21"/>
    </row>
    <row r="5" spans="2:23" ht="15" customHeight="1" x14ac:dyDescent="0.25">
      <c r="B5" s="19"/>
      <c r="C5" s="19"/>
      <c r="D5" s="19"/>
      <c r="E5" s="19"/>
      <c r="G5" s="19"/>
      <c r="H5" s="19"/>
      <c r="I5" s="19"/>
      <c r="J5" s="19"/>
      <c r="K5" s="19"/>
      <c r="L5" s="19"/>
      <c r="M5" s="19"/>
      <c r="P5" s="21" t="s">
        <v>36</v>
      </c>
      <c r="Q5" s="21"/>
    </row>
    <row r="6" spans="2:23" ht="15" customHeight="1" x14ac:dyDescent="0.25">
      <c r="B6" s="19"/>
      <c r="C6" s="19"/>
      <c r="D6" s="19"/>
      <c r="E6" s="19"/>
      <c r="G6" s="19"/>
      <c r="H6" s="19"/>
      <c r="I6" s="19"/>
      <c r="J6" s="19"/>
      <c r="K6" s="19"/>
      <c r="L6" s="19"/>
      <c r="M6" s="19"/>
      <c r="P6" s="21" t="s">
        <v>37</v>
      </c>
      <c r="Q6" s="21"/>
    </row>
    <row r="7" spans="2:23" ht="15" customHeight="1" x14ac:dyDescent="0.25">
      <c r="B7" s="19"/>
      <c r="C7" s="19"/>
      <c r="D7" s="19"/>
      <c r="E7" s="19"/>
      <c r="G7" s="19"/>
      <c r="H7" s="19"/>
      <c r="I7" s="19"/>
      <c r="J7" s="19"/>
      <c r="K7" s="19"/>
      <c r="L7" s="19"/>
      <c r="M7" s="19"/>
    </row>
    <row r="8" spans="2:23" ht="15" customHeight="1" x14ac:dyDescent="0.25">
      <c r="B8" s="19"/>
      <c r="C8" s="19"/>
      <c r="D8" s="19"/>
      <c r="E8" s="19"/>
      <c r="G8" s="19"/>
      <c r="H8" s="19"/>
      <c r="I8" s="19"/>
      <c r="J8" s="19"/>
      <c r="K8" s="19"/>
      <c r="L8" s="19"/>
      <c r="M8" s="19"/>
    </row>
    <row r="9" spans="2:23" ht="15" customHeight="1" x14ac:dyDescent="0.25">
      <c r="B9" s="19"/>
      <c r="C9" s="19"/>
      <c r="D9" s="19"/>
      <c r="E9" s="19"/>
      <c r="G9" s="19"/>
      <c r="H9" s="19"/>
      <c r="I9" s="19"/>
      <c r="J9" s="19"/>
      <c r="K9" s="19"/>
      <c r="L9" s="19"/>
      <c r="M9" s="19"/>
      <c r="P9" t="s">
        <v>0</v>
      </c>
      <c r="Q9" t="s">
        <v>8</v>
      </c>
      <c r="S9" t="s">
        <v>1</v>
      </c>
    </row>
    <row r="10" spans="2:23" ht="15.75" thickBot="1" x14ac:dyDescent="0.3">
      <c r="B10" s="19"/>
      <c r="C10" s="19"/>
      <c r="D10" s="19"/>
      <c r="E10" s="19"/>
      <c r="P10">
        <v>1</v>
      </c>
      <c r="Q10">
        <v>1</v>
      </c>
      <c r="S10">
        <f>2*P10+3*Q10</f>
        <v>5</v>
      </c>
    </row>
    <row r="11" spans="2:23" ht="16.5" thickBot="1" x14ac:dyDescent="0.3">
      <c r="B11" s="15"/>
      <c r="C11" s="16" t="s">
        <v>30</v>
      </c>
      <c r="D11" s="16" t="s">
        <v>31</v>
      </c>
      <c r="E11" s="17" t="s">
        <v>32</v>
      </c>
      <c r="G11" s="25"/>
      <c r="H11" s="24" t="s">
        <v>43</v>
      </c>
      <c r="I11" s="24" t="s">
        <v>44</v>
      </c>
      <c r="J11" s="26" t="s">
        <v>47</v>
      </c>
    </row>
    <row r="12" spans="2:23" x14ac:dyDescent="0.25">
      <c r="B12" s="13" t="s">
        <v>17</v>
      </c>
      <c r="C12">
        <v>0.1</v>
      </c>
      <c r="D12">
        <v>0</v>
      </c>
      <c r="E12" s="5">
        <v>0.2</v>
      </c>
      <c r="G12" s="13" t="s">
        <v>45</v>
      </c>
      <c r="H12" s="23">
        <v>2</v>
      </c>
      <c r="I12" s="23">
        <v>3</v>
      </c>
      <c r="J12" s="13">
        <v>160</v>
      </c>
      <c r="P12" t="s">
        <v>52</v>
      </c>
    </row>
    <row r="13" spans="2:23" ht="15.75" thickBot="1" x14ac:dyDescent="0.3">
      <c r="B13" s="13" t="s">
        <v>18</v>
      </c>
      <c r="C13">
        <v>0</v>
      </c>
      <c r="D13">
        <v>0.2</v>
      </c>
      <c r="E13" s="5">
        <v>0.4</v>
      </c>
      <c r="G13" s="13" t="s">
        <v>46</v>
      </c>
      <c r="H13" s="23">
        <v>4</v>
      </c>
      <c r="I13" s="23">
        <v>2</v>
      </c>
      <c r="J13" s="13">
        <v>160</v>
      </c>
      <c r="L13" t="s">
        <v>48</v>
      </c>
      <c r="P13">
        <f>-P10+3*Q10</f>
        <v>2</v>
      </c>
      <c r="Q13">
        <v>2</v>
      </c>
    </row>
    <row r="14" spans="2:23" ht="15.75" thickBot="1" x14ac:dyDescent="0.3">
      <c r="B14" s="13" t="s">
        <v>28</v>
      </c>
      <c r="C14">
        <v>0.1</v>
      </c>
      <c r="D14">
        <v>0.2</v>
      </c>
      <c r="E14" s="5">
        <v>1</v>
      </c>
      <c r="G14" s="26" t="s">
        <v>27</v>
      </c>
      <c r="H14" s="27">
        <v>3000</v>
      </c>
      <c r="I14" s="27">
        <v>4000</v>
      </c>
      <c r="J14" s="26"/>
      <c r="L14" s="22">
        <f>H17*H14+I17*I14</f>
        <v>220000</v>
      </c>
      <c r="P14">
        <f>P10+Q10</f>
        <v>2</v>
      </c>
      <c r="Q14">
        <v>6</v>
      </c>
    </row>
    <row r="15" spans="2:23" x14ac:dyDescent="0.25">
      <c r="B15" s="13" t="s">
        <v>29</v>
      </c>
      <c r="C15">
        <v>0.7</v>
      </c>
      <c r="D15">
        <v>0.6</v>
      </c>
      <c r="E15" s="5">
        <v>4.2</v>
      </c>
      <c r="P15">
        <f>3*P10-Q10</f>
        <v>2</v>
      </c>
      <c r="Q15">
        <v>2</v>
      </c>
    </row>
    <row r="16" spans="2:23" ht="15.75" thickBot="1" x14ac:dyDescent="0.3">
      <c r="B16" s="14" t="s">
        <v>27</v>
      </c>
      <c r="C16" s="7">
        <v>20</v>
      </c>
      <c r="D16" s="7">
        <v>30</v>
      </c>
      <c r="E16" s="8"/>
      <c r="H16" t="s">
        <v>49</v>
      </c>
      <c r="I16" t="s">
        <v>50</v>
      </c>
    </row>
    <row r="17" spans="3:9" x14ac:dyDescent="0.25">
      <c r="H17">
        <v>20</v>
      </c>
      <c r="I17">
        <v>40</v>
      </c>
    </row>
    <row r="19" spans="3:9" x14ac:dyDescent="0.25">
      <c r="C19" s="9"/>
      <c r="D19" s="9"/>
      <c r="G19" t="s">
        <v>51</v>
      </c>
      <c r="H19">
        <f>H17*H12+I17*I12</f>
        <v>160</v>
      </c>
      <c r="I19">
        <f>H17*H13+I17*I13</f>
        <v>160</v>
      </c>
    </row>
    <row r="20" spans="3:9" x14ac:dyDescent="0.25">
      <c r="C20" s="9"/>
      <c r="D20" s="9"/>
    </row>
  </sheetData>
  <mergeCells count="7">
    <mergeCell ref="B2:E10"/>
    <mergeCell ref="G2:M9"/>
    <mergeCell ref="P2:W2"/>
    <mergeCell ref="P3:Q3"/>
    <mergeCell ref="P4:Q4"/>
    <mergeCell ref="P5:Q5"/>
    <mergeCell ref="P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lin. egyenlet</vt:lpstr>
      <vt:lpstr>bűvös négyzet</vt:lpstr>
      <vt:lpstr>f1</vt:lpstr>
      <vt:lpstr>f2</vt:lpstr>
      <vt:lpstr>feladatok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Szabó Martin</cp:lastModifiedBy>
  <dcterms:created xsi:type="dcterms:W3CDTF">2015-06-05T18:17:20Z</dcterms:created>
  <dcterms:modified xsi:type="dcterms:W3CDTF">2023-10-25T07:29:43Z</dcterms:modified>
</cp:coreProperties>
</file>